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2023" sheetId="1" r:id="rId1"/>
    <sheet name="2024" sheetId="2" r:id="rId2"/>
    <sheet name="2025" sheetId="3" r:id="rId3"/>
  </sheets>
  <definedNames/>
  <calcPr fullCalcOnLoad="1"/>
</workbook>
</file>

<file path=xl/sharedStrings.xml><?xml version="1.0" encoding="utf-8"?>
<sst xmlns="http://schemas.openxmlformats.org/spreadsheetml/2006/main" count="90" uniqueCount="20">
  <si>
    <t>Район</t>
  </si>
  <si>
    <t>Городское поселение</t>
  </si>
  <si>
    <t>Затеихинское сельское поселение</t>
  </si>
  <si>
    <t>Илья-Высоковское сельское поселение</t>
  </si>
  <si>
    <t>Мортковское сельское поселение</t>
  </si>
  <si>
    <t>Сеготское сельское поселение</t>
  </si>
  <si>
    <t>ВСЕГО:</t>
  </si>
  <si>
    <t>Районный бюджет</t>
  </si>
  <si>
    <t>Бюджеты поселений</t>
  </si>
  <si>
    <t>Консолидированный бюджет</t>
  </si>
  <si>
    <t>Налоговые доходы</t>
  </si>
  <si>
    <t>Неналоговые доходы</t>
  </si>
  <si>
    <t>Безвозмездные всего</t>
  </si>
  <si>
    <t>2.Расходы всего</t>
  </si>
  <si>
    <t>1.Доходы всего</t>
  </si>
  <si>
    <t>Профицит/Дефицит</t>
  </si>
  <si>
    <t>тыс. руб.</t>
  </si>
  <si>
    <t>Прогноз основных характеристик консолидированного бюджета 
Пучежского муниципального района на 2023 год</t>
  </si>
  <si>
    <t>Прогноз основных характеристик консолидированного бюджета 
Пучежского муниципального района на 2025 год</t>
  </si>
  <si>
    <t>Прогноз основных характеристик консолидированного бюджета 
Пучежского муниципального района на 2024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</si>
</sst>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263769.2</v>
      </c>
      <c r="C5" s="9">
        <f>C6+C7</f>
        <v>62126</v>
      </c>
      <c r="D5" s="9">
        <f>D6+D7</f>
        <v>5627.2</v>
      </c>
      <c r="E5" s="9">
        <f>E6+E7</f>
        <v>11290.32102</v>
      </c>
      <c r="F5" s="9">
        <f>F7</f>
        <v>5940.1</v>
      </c>
      <c r="G5" s="9">
        <f>G6+G7</f>
        <v>9598.800000000001</v>
      </c>
      <c r="H5" s="9">
        <f aca="true" t="shared" si="0" ref="H5:H25">SUM(B5:G5)</f>
        <v>358351.62101999996</v>
      </c>
    </row>
    <row r="6" spans="1:8" ht="15.75">
      <c r="A6" s="10" t="s">
        <v>7</v>
      </c>
      <c r="B6" s="11">
        <f>B10+B14+B18</f>
        <v>263769.2</v>
      </c>
      <c r="C6" s="11">
        <f>C10+C14+C18</f>
        <v>0</v>
      </c>
      <c r="D6" s="11">
        <v>0</v>
      </c>
      <c r="E6" s="11">
        <v>0</v>
      </c>
      <c r="F6" s="11">
        <v>0</v>
      </c>
      <c r="G6" s="11"/>
      <c r="H6" s="11">
        <f t="shared" si="0"/>
        <v>263769.2</v>
      </c>
    </row>
    <row r="7" spans="1:8" ht="15.75">
      <c r="A7" s="10" t="s">
        <v>8</v>
      </c>
      <c r="B7" s="11">
        <v>0</v>
      </c>
      <c r="C7" s="11">
        <f>C11+C15+C19</f>
        <v>62126</v>
      </c>
      <c r="D7" s="11">
        <f>D11+D15+D19</f>
        <v>5627.2</v>
      </c>
      <c r="E7" s="11">
        <f>E11+E15+E19</f>
        <v>11290.32102</v>
      </c>
      <c r="F7" s="11">
        <f>F11+F15+F19</f>
        <v>5940.1</v>
      </c>
      <c r="G7" s="11">
        <f>G11+G15+G19</f>
        <v>9598.800000000001</v>
      </c>
      <c r="H7" s="11">
        <f t="shared" si="0"/>
        <v>94582.42102000001</v>
      </c>
    </row>
    <row r="8" spans="1:8" ht="31.5">
      <c r="A8" s="12" t="s">
        <v>9</v>
      </c>
      <c r="B8" s="11"/>
      <c r="C8" s="11"/>
      <c r="D8" s="11"/>
      <c r="E8" s="11"/>
      <c r="F8" s="11"/>
      <c r="G8" s="11"/>
      <c r="H8" s="11">
        <f t="shared" si="0"/>
        <v>0</v>
      </c>
    </row>
    <row r="9" spans="1:8" ht="15.75">
      <c r="A9" s="8" t="s">
        <v>10</v>
      </c>
      <c r="B9" s="9">
        <f>B10+B11</f>
        <v>47898.3</v>
      </c>
      <c r="C9" s="9">
        <f>C10+C11</f>
        <v>44569.6</v>
      </c>
      <c r="D9" s="9">
        <f>D10+D11</f>
        <v>293</v>
      </c>
      <c r="E9" s="9">
        <v>940</v>
      </c>
      <c r="F9" s="9">
        <f>F11</f>
        <v>515.6</v>
      </c>
      <c r="G9" s="9">
        <f>G10+G11</f>
        <v>1045</v>
      </c>
      <c r="H9" s="9">
        <f t="shared" si="0"/>
        <v>95261.5</v>
      </c>
    </row>
    <row r="10" spans="1:8" ht="15.75">
      <c r="A10" s="10" t="s">
        <v>7</v>
      </c>
      <c r="B10" s="11">
        <v>47898.3</v>
      </c>
      <c r="C10" s="11">
        <v>0</v>
      </c>
      <c r="D10" s="11">
        <v>0</v>
      </c>
      <c r="E10" s="11">
        <v>0</v>
      </c>
      <c r="F10" s="11">
        <v>0</v>
      </c>
      <c r="G10" s="11"/>
      <c r="H10" s="11">
        <f t="shared" si="0"/>
        <v>47898.3</v>
      </c>
    </row>
    <row r="11" spans="1:8" ht="15.75">
      <c r="A11" s="10" t="s">
        <v>8</v>
      </c>
      <c r="B11" s="11">
        <v>0</v>
      </c>
      <c r="C11" s="11">
        <v>44569.6</v>
      </c>
      <c r="D11" s="11">
        <v>293</v>
      </c>
      <c r="E11" s="11">
        <v>940</v>
      </c>
      <c r="F11" s="11">
        <v>515.6</v>
      </c>
      <c r="G11" s="11">
        <v>1045</v>
      </c>
      <c r="H11" s="11">
        <f t="shared" si="0"/>
        <v>47363.2</v>
      </c>
    </row>
    <row r="12" spans="1:8" ht="31.5">
      <c r="A12" s="12" t="s">
        <v>9</v>
      </c>
      <c r="B12" s="11"/>
      <c r="C12" s="11"/>
      <c r="D12" s="11"/>
      <c r="E12" s="11"/>
      <c r="F12" s="11"/>
      <c r="G12" s="11"/>
      <c r="H12" s="11">
        <f t="shared" si="0"/>
        <v>0</v>
      </c>
    </row>
    <row r="13" spans="1:8" ht="15.75">
      <c r="A13" s="8" t="s">
        <v>11</v>
      </c>
      <c r="B13" s="9">
        <f>B14+B15</f>
        <v>10576.9</v>
      </c>
      <c r="C13" s="9">
        <f>C14+C15</f>
        <v>575</v>
      </c>
      <c r="D13" s="9">
        <f>D14+D15</f>
        <v>9</v>
      </c>
      <c r="E13" s="9">
        <f>E14+E15</f>
        <v>132</v>
      </c>
      <c r="F13" s="9">
        <f>F15</f>
        <v>190</v>
      </c>
      <c r="G13" s="9">
        <f>G14+G15</f>
        <v>189.2</v>
      </c>
      <c r="H13" s="9">
        <f t="shared" si="0"/>
        <v>11672.1</v>
      </c>
    </row>
    <row r="14" spans="1:8" ht="15.75">
      <c r="A14" s="10" t="s">
        <v>7</v>
      </c>
      <c r="B14" s="11">
        <v>10576.9</v>
      </c>
      <c r="C14" s="11">
        <v>0</v>
      </c>
      <c r="D14" s="11">
        <v>0</v>
      </c>
      <c r="E14" s="11">
        <v>0</v>
      </c>
      <c r="F14" s="11">
        <v>0</v>
      </c>
      <c r="G14" s="11"/>
      <c r="H14" s="11">
        <f t="shared" si="0"/>
        <v>10576.9</v>
      </c>
    </row>
    <row r="15" spans="1:8" ht="15.75">
      <c r="A15" s="10" t="s">
        <v>8</v>
      </c>
      <c r="B15" s="11">
        <v>0</v>
      </c>
      <c r="C15" s="11">
        <v>575</v>
      </c>
      <c r="D15" s="11">
        <v>9</v>
      </c>
      <c r="E15" s="11">
        <v>132</v>
      </c>
      <c r="F15" s="11">
        <v>190</v>
      </c>
      <c r="G15" s="11">
        <v>189.2</v>
      </c>
      <c r="H15" s="11">
        <f t="shared" si="0"/>
        <v>1095.2</v>
      </c>
    </row>
    <row r="16" spans="1:8" ht="31.5">
      <c r="A16" s="12" t="s">
        <v>9</v>
      </c>
      <c r="B16" s="11"/>
      <c r="C16" s="11"/>
      <c r="D16" s="11"/>
      <c r="E16" s="11"/>
      <c r="F16" s="11"/>
      <c r="G16" s="11"/>
      <c r="H16" s="11">
        <f t="shared" si="0"/>
        <v>0</v>
      </c>
    </row>
    <row r="17" spans="1:8" ht="15.75">
      <c r="A17" s="8" t="s">
        <v>12</v>
      </c>
      <c r="B17" s="9">
        <f>B18+B19</f>
        <v>205294</v>
      </c>
      <c r="C17" s="9">
        <f>C18+C19</f>
        <v>16981.4</v>
      </c>
      <c r="D17" s="9">
        <f>D18+D19</f>
        <v>5325.2</v>
      </c>
      <c r="E17" s="9">
        <f>E18+E19</f>
        <v>10218.32102</v>
      </c>
      <c r="F17" s="9">
        <f>F19</f>
        <v>5234.5</v>
      </c>
      <c r="G17" s="9">
        <f>G18+G19</f>
        <v>8364.6</v>
      </c>
      <c r="H17" s="9">
        <f t="shared" si="0"/>
        <v>251418.02102000001</v>
      </c>
    </row>
    <row r="18" spans="1:8" ht="15.75">
      <c r="A18" s="10" t="s">
        <v>7</v>
      </c>
      <c r="B18" s="11">
        <v>205294</v>
      </c>
      <c r="C18" s="11"/>
      <c r="D18" s="11"/>
      <c r="E18" s="11"/>
      <c r="F18" s="11"/>
      <c r="G18" s="11"/>
      <c r="H18" s="11">
        <f t="shared" si="0"/>
        <v>205294</v>
      </c>
    </row>
    <row r="19" spans="1:8" ht="15.75">
      <c r="A19" s="10" t="s">
        <v>8</v>
      </c>
      <c r="B19" s="11">
        <v>0</v>
      </c>
      <c r="C19" s="11">
        <v>16981.4</v>
      </c>
      <c r="D19" s="11">
        <v>5325.2</v>
      </c>
      <c r="E19" s="11">
        <f>10218321.02/1000</f>
        <v>10218.32102</v>
      </c>
      <c r="F19" s="11">
        <v>5234.5</v>
      </c>
      <c r="G19" s="11">
        <v>8364.6</v>
      </c>
      <c r="H19" s="11">
        <f t="shared" si="0"/>
        <v>46124.02102</v>
      </c>
    </row>
    <row r="20" spans="1:8" ht="31.5">
      <c r="A20" s="12" t="s">
        <v>9</v>
      </c>
      <c r="B20" s="11"/>
      <c r="C20" s="11"/>
      <c r="D20" s="11"/>
      <c r="E20" s="11"/>
      <c r="F20" s="11"/>
      <c r="G20" s="11"/>
      <c r="H20" s="11">
        <f t="shared" si="0"/>
        <v>0</v>
      </c>
    </row>
    <row r="21" spans="1:8" ht="15.75">
      <c r="A21" s="8" t="s">
        <v>13</v>
      </c>
      <c r="B21" s="9">
        <f>B22+B23</f>
        <v>262596.8</v>
      </c>
      <c r="C21" s="9">
        <f>C22+C23</f>
        <v>62126</v>
      </c>
      <c r="D21" s="9">
        <f>D22+D23</f>
        <v>5627.2</v>
      </c>
      <c r="E21" s="9">
        <f>E22+E23</f>
        <v>11290.32102</v>
      </c>
      <c r="F21" s="9">
        <f>F23</f>
        <v>5940.1</v>
      </c>
      <c r="G21" s="9">
        <f>G22+G23</f>
        <v>9598.8</v>
      </c>
      <c r="H21" s="9">
        <f t="shared" si="0"/>
        <v>357179.22101999994</v>
      </c>
    </row>
    <row r="22" spans="1:8" ht="15.75">
      <c r="A22" s="10" t="s">
        <v>7</v>
      </c>
      <c r="B22" s="11">
        <v>262596.8</v>
      </c>
      <c r="C22" s="11"/>
      <c r="D22" s="11"/>
      <c r="E22" s="11"/>
      <c r="F22" s="11"/>
      <c r="G22" s="11"/>
      <c r="H22" s="11">
        <f t="shared" si="0"/>
        <v>262596.8</v>
      </c>
    </row>
    <row r="23" spans="1:8" ht="15.75">
      <c r="A23" s="10" t="s">
        <v>8</v>
      </c>
      <c r="B23" s="11"/>
      <c r="C23" s="11">
        <v>62126</v>
      </c>
      <c r="D23" s="11">
        <v>5627.2</v>
      </c>
      <c r="E23" s="11">
        <f>11290321.02/1000</f>
        <v>11290.32102</v>
      </c>
      <c r="F23" s="11">
        <v>5940.1</v>
      </c>
      <c r="G23" s="11">
        <v>9598.8</v>
      </c>
      <c r="H23" s="11">
        <f t="shared" si="0"/>
        <v>94582.42102000001</v>
      </c>
    </row>
    <row r="24" spans="1:8" ht="31.5">
      <c r="A24" s="12" t="s">
        <v>9</v>
      </c>
      <c r="B24" s="11"/>
      <c r="C24" s="11"/>
      <c r="D24" s="11"/>
      <c r="E24" s="11"/>
      <c r="F24" s="11"/>
      <c r="G24" s="11"/>
      <c r="H24" s="11">
        <f t="shared" si="0"/>
        <v>0</v>
      </c>
    </row>
    <row r="25" spans="1:8" ht="15.75">
      <c r="A25" s="8" t="s">
        <v>15</v>
      </c>
      <c r="B25" s="9">
        <f aca="true" t="shared" si="1" ref="B25:G25">B5-B21</f>
        <v>1172.4000000000233</v>
      </c>
      <c r="C25" s="9">
        <f t="shared" si="1"/>
        <v>0</v>
      </c>
      <c r="D25" s="9">
        <f t="shared" si="1"/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9">
        <f t="shared" si="0"/>
        <v>1172.4000000000233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206981.3</v>
      </c>
      <c r="C5" s="9">
        <f>C6+C7</f>
        <v>50803.100000000006</v>
      </c>
      <c r="D5" s="9">
        <f>D6+D7</f>
        <v>4342.1</v>
      </c>
      <c r="E5" s="9">
        <f>E6+E7</f>
        <v>11307.4</v>
      </c>
      <c r="F5" s="9">
        <f>F6+F7</f>
        <v>4958.4</v>
      </c>
      <c r="G5" s="9">
        <f>G6+G7</f>
        <v>7879.599999999999</v>
      </c>
      <c r="H5" s="9">
        <f aca="true" t="shared" si="0" ref="H5:H25">SUM(B5:G5)</f>
        <v>286271.9</v>
      </c>
    </row>
    <row r="6" spans="1:8" ht="15.75">
      <c r="A6" s="10" t="s">
        <v>7</v>
      </c>
      <c r="B6" s="11">
        <f>B10+B14+B18</f>
        <v>206981.3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206981.3</v>
      </c>
    </row>
    <row r="7" spans="1:8" ht="15.75">
      <c r="A7" s="10" t="s">
        <v>8</v>
      </c>
      <c r="B7" s="11">
        <v>0</v>
      </c>
      <c r="C7" s="11">
        <f>C11+C15+C19</f>
        <v>50803.100000000006</v>
      </c>
      <c r="D7" s="11">
        <f>D11+D15+D19</f>
        <v>4342.1</v>
      </c>
      <c r="E7" s="11">
        <f>E11+E15+E19</f>
        <v>11307.4</v>
      </c>
      <c r="F7" s="11">
        <f>F11+F15+F19</f>
        <v>4958.4</v>
      </c>
      <c r="G7" s="11">
        <f>G11+G15+G19</f>
        <v>7879.599999999999</v>
      </c>
      <c r="H7" s="11">
        <f t="shared" si="0"/>
        <v>79290.6</v>
      </c>
    </row>
    <row r="8" spans="1:8" ht="31.5">
      <c r="A8" s="12" t="s">
        <v>9</v>
      </c>
      <c r="B8" s="11"/>
      <c r="C8" s="11"/>
      <c r="D8" s="11"/>
      <c r="E8" s="11"/>
      <c r="F8" s="11"/>
      <c r="G8" s="11"/>
      <c r="H8" s="11">
        <f t="shared" si="0"/>
        <v>0</v>
      </c>
    </row>
    <row r="9" spans="1:8" ht="15.75">
      <c r="A9" s="8" t="s">
        <v>10</v>
      </c>
      <c r="B9" s="9">
        <f aca="true" t="shared" si="1" ref="B9:G9">B10+B11</f>
        <v>49799.3</v>
      </c>
      <c r="C9" s="9">
        <f t="shared" si="1"/>
        <v>44881.3</v>
      </c>
      <c r="D9" s="9">
        <f t="shared" si="1"/>
        <v>296.5</v>
      </c>
      <c r="E9" s="9">
        <f t="shared" si="1"/>
        <v>950</v>
      </c>
      <c r="F9" s="9">
        <f t="shared" si="1"/>
        <v>496.7</v>
      </c>
      <c r="G9" s="9">
        <f t="shared" si="1"/>
        <v>1095</v>
      </c>
      <c r="H9" s="9">
        <f t="shared" si="0"/>
        <v>97518.8</v>
      </c>
    </row>
    <row r="10" spans="1:8" ht="15.75">
      <c r="A10" s="10" t="s">
        <v>7</v>
      </c>
      <c r="B10" s="11">
        <v>49799.3</v>
      </c>
      <c r="C10" s="11">
        <v>0</v>
      </c>
      <c r="D10" s="11">
        <v>0</v>
      </c>
      <c r="E10" s="11">
        <v>0</v>
      </c>
      <c r="F10" s="11">
        <v>0</v>
      </c>
      <c r="G10" s="11"/>
      <c r="H10" s="11">
        <f t="shared" si="0"/>
        <v>49799.3</v>
      </c>
    </row>
    <row r="11" spans="1:8" ht="15.75">
      <c r="A11" s="10" t="s">
        <v>8</v>
      </c>
      <c r="B11" s="11">
        <v>0</v>
      </c>
      <c r="C11" s="11">
        <v>44881.3</v>
      </c>
      <c r="D11" s="11">
        <v>296.5</v>
      </c>
      <c r="E11" s="11">
        <v>950</v>
      </c>
      <c r="F11" s="11">
        <v>496.7</v>
      </c>
      <c r="G11" s="11">
        <v>1095</v>
      </c>
      <c r="H11" s="11">
        <f t="shared" si="0"/>
        <v>47719.5</v>
      </c>
    </row>
    <row r="12" spans="1:8" ht="31.5">
      <c r="A12" s="12" t="s">
        <v>9</v>
      </c>
      <c r="B12" s="11"/>
      <c r="C12" s="11"/>
      <c r="D12" s="11"/>
      <c r="E12" s="11"/>
      <c r="F12" s="11"/>
      <c r="G12" s="11"/>
      <c r="H12" s="11">
        <f t="shared" si="0"/>
        <v>0</v>
      </c>
    </row>
    <row r="13" spans="1:8" ht="15.75">
      <c r="A13" s="8" t="s">
        <v>11</v>
      </c>
      <c r="B13" s="9">
        <f aca="true" t="shared" si="2" ref="B13:G13">B14+B15</f>
        <v>10888.5</v>
      </c>
      <c r="C13" s="9">
        <f t="shared" si="2"/>
        <v>585</v>
      </c>
      <c r="D13" s="9">
        <f t="shared" si="2"/>
        <v>9</v>
      </c>
      <c r="E13" s="9">
        <f t="shared" si="2"/>
        <v>132</v>
      </c>
      <c r="F13" s="9">
        <f t="shared" si="2"/>
        <v>190</v>
      </c>
      <c r="G13" s="9">
        <f t="shared" si="2"/>
        <v>189.2</v>
      </c>
      <c r="H13" s="9">
        <f t="shared" si="0"/>
        <v>11993.7</v>
      </c>
    </row>
    <row r="14" spans="1:8" ht="15.75">
      <c r="A14" s="10" t="s">
        <v>7</v>
      </c>
      <c r="B14" s="11">
        <v>10888.5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10888.5</v>
      </c>
    </row>
    <row r="15" spans="1:8" ht="15.75">
      <c r="A15" s="10" t="s">
        <v>8</v>
      </c>
      <c r="B15" s="11"/>
      <c r="C15" s="11">
        <v>585</v>
      </c>
      <c r="D15" s="11">
        <v>9</v>
      </c>
      <c r="E15" s="11">
        <v>132</v>
      </c>
      <c r="F15" s="11">
        <v>190</v>
      </c>
      <c r="G15" s="11">
        <v>189.2</v>
      </c>
      <c r="H15" s="11">
        <f t="shared" si="0"/>
        <v>1105.2</v>
      </c>
    </row>
    <row r="16" spans="1:8" ht="31.5">
      <c r="A16" s="12" t="s">
        <v>9</v>
      </c>
      <c r="B16" s="11"/>
      <c r="C16" s="11"/>
      <c r="D16" s="11"/>
      <c r="E16" s="11"/>
      <c r="F16" s="11"/>
      <c r="G16" s="11"/>
      <c r="H16" s="11">
        <f t="shared" si="0"/>
        <v>0</v>
      </c>
    </row>
    <row r="17" spans="1:8" ht="15.75">
      <c r="A17" s="8" t="s">
        <v>12</v>
      </c>
      <c r="B17" s="9">
        <f aca="true" t="shared" si="3" ref="B17:G17">B18+B19</f>
        <v>146293.5</v>
      </c>
      <c r="C17" s="9">
        <f t="shared" si="3"/>
        <v>5336.8</v>
      </c>
      <c r="D17" s="9">
        <f t="shared" si="3"/>
        <v>4036.6</v>
      </c>
      <c r="E17" s="9">
        <f t="shared" si="3"/>
        <v>10225.4</v>
      </c>
      <c r="F17" s="9">
        <f t="shared" si="3"/>
        <v>4271.7</v>
      </c>
      <c r="G17" s="9">
        <f t="shared" si="3"/>
        <v>6595.4</v>
      </c>
      <c r="H17" s="9">
        <f t="shared" si="0"/>
        <v>176759.4</v>
      </c>
    </row>
    <row r="18" spans="1:8" ht="15.75">
      <c r="A18" s="10" t="s">
        <v>7</v>
      </c>
      <c r="B18" s="11">
        <v>146293.5</v>
      </c>
      <c r="C18" s="11">
        <v>0</v>
      </c>
      <c r="D18" s="11">
        <v>0</v>
      </c>
      <c r="E18" s="11">
        <v>0</v>
      </c>
      <c r="F18" s="11">
        <v>0</v>
      </c>
      <c r="H18" s="11">
        <f t="shared" si="0"/>
        <v>146293.5</v>
      </c>
    </row>
    <row r="19" spans="1:8" ht="15.75">
      <c r="A19" s="10" t="s">
        <v>8</v>
      </c>
      <c r="B19" s="11"/>
      <c r="C19" s="11">
        <v>5336.8</v>
      </c>
      <c r="D19" s="11">
        <v>4036.6</v>
      </c>
      <c r="E19" s="11">
        <v>10225.4</v>
      </c>
      <c r="F19" s="11">
        <v>4271.7</v>
      </c>
      <c r="G19" s="11">
        <v>6595.4</v>
      </c>
      <c r="H19" s="11">
        <f>SUM(B19:G19)</f>
        <v>30465.9</v>
      </c>
    </row>
    <row r="20" spans="1:8" ht="31.5">
      <c r="A20" s="12" t="s">
        <v>9</v>
      </c>
      <c r="B20" s="11"/>
      <c r="C20" s="11"/>
      <c r="D20" s="11"/>
      <c r="E20" s="11"/>
      <c r="F20" s="11"/>
      <c r="G20" s="11"/>
      <c r="H20" s="11">
        <f t="shared" si="0"/>
        <v>0</v>
      </c>
    </row>
    <row r="21" spans="1:8" ht="15.75">
      <c r="A21" s="8" t="s">
        <v>13</v>
      </c>
      <c r="B21" s="9">
        <f>B22</f>
        <v>205808.9</v>
      </c>
      <c r="C21" s="9">
        <f>C22+C23</f>
        <v>50803.1</v>
      </c>
      <c r="D21" s="9">
        <f>D22+D23</f>
        <v>4342.1</v>
      </c>
      <c r="E21" s="9">
        <f>E22+E23</f>
        <v>11307.4</v>
      </c>
      <c r="F21" s="9">
        <f>F22+F23</f>
        <v>4958.4</v>
      </c>
      <c r="G21" s="9">
        <f>G22+G23</f>
        <v>7879.6</v>
      </c>
      <c r="H21" s="9">
        <f t="shared" si="0"/>
        <v>285099.5</v>
      </c>
    </row>
    <row r="22" spans="1:8" ht="15.75">
      <c r="A22" s="10" t="s">
        <v>7</v>
      </c>
      <c r="B22" s="11">
        <v>205808.9</v>
      </c>
      <c r="C22" s="11"/>
      <c r="D22" s="11"/>
      <c r="E22" s="11"/>
      <c r="F22" s="11"/>
      <c r="G22" s="11"/>
      <c r="H22" s="11">
        <f t="shared" si="0"/>
        <v>205808.9</v>
      </c>
    </row>
    <row r="23" spans="1:8" ht="15.75">
      <c r="A23" s="10" t="s">
        <v>8</v>
      </c>
      <c r="B23" s="11"/>
      <c r="C23" s="11">
        <v>50803.1</v>
      </c>
      <c r="D23" s="11">
        <v>4342.1</v>
      </c>
      <c r="E23" s="11">
        <v>11307.4</v>
      </c>
      <c r="F23" s="11">
        <v>4958.4</v>
      </c>
      <c r="G23" s="11">
        <v>7879.6</v>
      </c>
      <c r="H23" s="11">
        <f t="shared" si="0"/>
        <v>79290.59999999999</v>
      </c>
    </row>
    <row r="24" spans="1:8" ht="31.5">
      <c r="A24" s="12" t="s">
        <v>9</v>
      </c>
      <c r="B24" s="11"/>
      <c r="C24" s="11"/>
      <c r="D24" s="11"/>
      <c r="E24" s="11"/>
      <c r="F24" s="11"/>
      <c r="G24" s="11"/>
      <c r="H24" s="11">
        <f t="shared" si="0"/>
        <v>0</v>
      </c>
    </row>
    <row r="25" spans="1:8" ht="15.75">
      <c r="A25" s="8" t="s">
        <v>15</v>
      </c>
      <c r="B25" s="9">
        <f aca="true" t="shared" si="4" ref="B25:G25">B5-B21</f>
        <v>1172.3999999999942</v>
      </c>
      <c r="C25" s="9">
        <f>C5-C21</f>
        <v>0</v>
      </c>
      <c r="D25" s="9">
        <f>D5-D21</f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0"/>
        <v>1172.3999999999942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18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201596.3</v>
      </c>
      <c r="C5" s="9">
        <f>C6+C7</f>
        <v>51497.4</v>
      </c>
      <c r="D5" s="9">
        <f>D6+D7</f>
        <v>4346.6</v>
      </c>
      <c r="E5" s="9">
        <f>E6+E7</f>
        <v>11317.4</v>
      </c>
      <c r="F5" s="9">
        <f>F6+F7</f>
        <v>4862.5</v>
      </c>
      <c r="G5" s="9">
        <f>G6+G7</f>
        <v>7930.7</v>
      </c>
      <c r="H5" s="9">
        <f aca="true" t="shared" si="0" ref="H5:H25">SUM(B5:G5)</f>
        <v>281550.9</v>
      </c>
    </row>
    <row r="6" spans="1:8" ht="15.75">
      <c r="A6" s="10" t="s">
        <v>7</v>
      </c>
      <c r="B6" s="11">
        <f>B10+B14+B18</f>
        <v>201596.3</v>
      </c>
      <c r="C6" s="11">
        <f>C10+C14+C18</f>
        <v>0</v>
      </c>
      <c r="D6" s="11">
        <v>0</v>
      </c>
      <c r="E6" s="11">
        <v>0</v>
      </c>
      <c r="F6" s="11">
        <v>0</v>
      </c>
      <c r="G6" s="11"/>
      <c r="H6" s="11">
        <f t="shared" si="0"/>
        <v>201596.3</v>
      </c>
    </row>
    <row r="7" spans="1:8" ht="15.75">
      <c r="A7" s="10" t="s">
        <v>8</v>
      </c>
      <c r="B7" s="11">
        <v>0</v>
      </c>
      <c r="C7" s="11">
        <f>C11+C15+C19</f>
        <v>51497.4</v>
      </c>
      <c r="D7" s="11">
        <f>D11+D15+D19</f>
        <v>4346.6</v>
      </c>
      <c r="E7" s="11">
        <f>E11+E15+E19</f>
        <v>11317.4</v>
      </c>
      <c r="F7" s="11">
        <f>F11+F15+F19</f>
        <v>4862.5</v>
      </c>
      <c r="G7" s="11">
        <f>G11+G15+G19</f>
        <v>7930.7</v>
      </c>
      <c r="H7" s="11">
        <f t="shared" si="0"/>
        <v>79954.59999999999</v>
      </c>
    </row>
    <row r="8" spans="1:8" ht="31.5">
      <c r="A8" s="12" t="s">
        <v>9</v>
      </c>
      <c r="B8" s="11"/>
      <c r="C8" s="11"/>
      <c r="D8" s="11"/>
      <c r="E8" s="11"/>
      <c r="F8" s="11"/>
      <c r="G8" s="11"/>
      <c r="H8" s="11">
        <f t="shared" si="0"/>
        <v>0</v>
      </c>
    </row>
    <row r="9" spans="1:8" ht="15.75">
      <c r="A9" s="8" t="s">
        <v>10</v>
      </c>
      <c r="B9" s="9">
        <f aca="true" t="shared" si="1" ref="B9:G9">B10+B11</f>
        <v>51291.5</v>
      </c>
      <c r="C9" s="9">
        <f t="shared" si="1"/>
        <v>45570.6</v>
      </c>
      <c r="D9" s="9">
        <f t="shared" si="1"/>
        <v>301</v>
      </c>
      <c r="E9" s="9">
        <f t="shared" si="1"/>
        <v>960</v>
      </c>
      <c r="F9" s="9">
        <f t="shared" si="1"/>
        <v>502.7</v>
      </c>
      <c r="G9" s="9">
        <f t="shared" si="1"/>
        <v>1155</v>
      </c>
      <c r="H9" s="9">
        <f t="shared" si="0"/>
        <v>99780.8</v>
      </c>
    </row>
    <row r="10" spans="1:8" ht="15.75">
      <c r="A10" s="10" t="s">
        <v>7</v>
      </c>
      <c r="B10" s="11">
        <v>51291.5</v>
      </c>
      <c r="C10" s="11">
        <v>0</v>
      </c>
      <c r="D10" s="11">
        <v>0</v>
      </c>
      <c r="E10" s="11">
        <v>0</v>
      </c>
      <c r="F10" s="11">
        <v>0</v>
      </c>
      <c r="G10" s="11"/>
      <c r="H10" s="11">
        <f>SUM(B10:G10)</f>
        <v>51291.5</v>
      </c>
    </row>
    <row r="11" spans="1:8" ht="15.75">
      <c r="A11" s="10" t="s">
        <v>8</v>
      </c>
      <c r="B11" s="11">
        <v>0</v>
      </c>
      <c r="C11" s="11">
        <v>45570.6</v>
      </c>
      <c r="D11" s="11">
        <v>301</v>
      </c>
      <c r="E11" s="11">
        <v>960</v>
      </c>
      <c r="F11" s="11">
        <v>502.7</v>
      </c>
      <c r="G11" s="11">
        <v>1155</v>
      </c>
      <c r="H11" s="11">
        <f t="shared" si="0"/>
        <v>48489.299999999996</v>
      </c>
    </row>
    <row r="12" spans="1:8" ht="31.5">
      <c r="A12" s="12" t="s">
        <v>9</v>
      </c>
      <c r="B12" s="11"/>
      <c r="C12" s="11"/>
      <c r="D12" s="11"/>
      <c r="E12" s="11"/>
      <c r="F12" s="11"/>
      <c r="G12" s="11"/>
      <c r="H12" s="11">
        <f t="shared" si="0"/>
        <v>0</v>
      </c>
    </row>
    <row r="13" spans="1:8" ht="15.75">
      <c r="A13" s="8" t="s">
        <v>11</v>
      </c>
      <c r="B13" s="9">
        <f aca="true" t="shared" si="2" ref="B13:G13">B14+B15</f>
        <v>11175.5</v>
      </c>
      <c r="C13" s="9">
        <f t="shared" si="2"/>
        <v>590</v>
      </c>
      <c r="D13" s="9">
        <f t="shared" si="2"/>
        <v>9</v>
      </c>
      <c r="E13" s="9">
        <f t="shared" si="2"/>
        <v>132</v>
      </c>
      <c r="F13" s="9">
        <f t="shared" si="2"/>
        <v>190</v>
      </c>
      <c r="G13" s="9">
        <f t="shared" si="2"/>
        <v>189.2</v>
      </c>
      <c r="H13" s="9">
        <f t="shared" si="0"/>
        <v>12285.7</v>
      </c>
    </row>
    <row r="14" spans="1:8" ht="15.75">
      <c r="A14" s="10" t="s">
        <v>7</v>
      </c>
      <c r="B14" s="11">
        <v>11175.5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SUM(B14:G14)</f>
        <v>11175.5</v>
      </c>
    </row>
    <row r="15" spans="1:8" ht="15.75">
      <c r="A15" s="10" t="s">
        <v>8</v>
      </c>
      <c r="B15" s="11">
        <v>0</v>
      </c>
      <c r="C15" s="11">
        <v>590</v>
      </c>
      <c r="D15" s="11">
        <v>9</v>
      </c>
      <c r="E15" s="11">
        <v>132</v>
      </c>
      <c r="F15" s="11">
        <v>190</v>
      </c>
      <c r="G15" s="11">
        <v>189.2</v>
      </c>
      <c r="H15" s="11">
        <f>SUM(B15:G15)</f>
        <v>1110.2</v>
      </c>
    </row>
    <row r="16" spans="1:8" ht="31.5">
      <c r="A16" s="12" t="s">
        <v>9</v>
      </c>
      <c r="B16" s="11"/>
      <c r="C16" s="11"/>
      <c r="D16" s="11"/>
      <c r="E16" s="11"/>
      <c r="F16" s="11"/>
      <c r="G16" s="11"/>
      <c r="H16" s="11">
        <f t="shared" si="0"/>
        <v>0</v>
      </c>
    </row>
    <row r="17" spans="1:8" ht="15.75">
      <c r="A17" s="8" t="s">
        <v>12</v>
      </c>
      <c r="B17" s="9">
        <f aca="true" t="shared" si="3" ref="B17:G17">B18+B19</f>
        <v>139129.3</v>
      </c>
      <c r="C17" s="9">
        <f t="shared" si="3"/>
        <v>5336.8</v>
      </c>
      <c r="D17" s="9">
        <f t="shared" si="3"/>
        <v>4036.6</v>
      </c>
      <c r="E17" s="9">
        <f t="shared" si="3"/>
        <v>10225.4</v>
      </c>
      <c r="F17" s="9">
        <f t="shared" si="3"/>
        <v>4169.8</v>
      </c>
      <c r="G17" s="9">
        <f t="shared" si="3"/>
        <v>6586.5</v>
      </c>
      <c r="H17" s="9">
        <f t="shared" si="0"/>
        <v>169484.39999999997</v>
      </c>
    </row>
    <row r="18" spans="1:8" ht="15.75">
      <c r="A18" s="10" t="s">
        <v>7</v>
      </c>
      <c r="B18" s="11">
        <v>139129.3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>SUM(B18:G18)</f>
        <v>139129.3</v>
      </c>
    </row>
    <row r="19" spans="1:8" ht="15.75">
      <c r="A19" s="10" t="s">
        <v>8</v>
      </c>
      <c r="B19" s="11">
        <v>0</v>
      </c>
      <c r="C19" s="11">
        <v>5336.8</v>
      </c>
      <c r="D19" s="11">
        <v>4036.6</v>
      </c>
      <c r="E19" s="11">
        <v>10225.4</v>
      </c>
      <c r="F19" s="11">
        <v>4169.8</v>
      </c>
      <c r="G19" s="11">
        <v>6586.5</v>
      </c>
      <c r="H19" s="11">
        <f>SUM(B19:G19)</f>
        <v>30355.1</v>
      </c>
    </row>
    <row r="20" spans="1:8" ht="31.5">
      <c r="A20" s="12" t="s">
        <v>9</v>
      </c>
      <c r="B20" s="11"/>
      <c r="C20" s="11"/>
      <c r="D20" s="11"/>
      <c r="E20" s="11"/>
      <c r="F20" s="11"/>
      <c r="G20" s="11"/>
      <c r="H20" s="11">
        <f t="shared" si="0"/>
        <v>0</v>
      </c>
    </row>
    <row r="21" spans="1:8" ht="15.75">
      <c r="A21" s="8" t="s">
        <v>13</v>
      </c>
      <c r="B21" s="9">
        <f aca="true" t="shared" si="4" ref="B21:G21">B22+B23</f>
        <v>201596.3</v>
      </c>
      <c r="C21" s="9">
        <f t="shared" si="4"/>
        <v>51497.4</v>
      </c>
      <c r="D21" s="9">
        <f t="shared" si="4"/>
        <v>4346.6</v>
      </c>
      <c r="E21" s="9">
        <f t="shared" si="4"/>
        <v>11317.4</v>
      </c>
      <c r="F21" s="9">
        <f t="shared" si="4"/>
        <v>4862.4</v>
      </c>
      <c r="G21" s="9">
        <f t="shared" si="4"/>
        <v>7930.7</v>
      </c>
      <c r="H21" s="9">
        <f t="shared" si="0"/>
        <v>281550.80000000005</v>
      </c>
    </row>
    <row r="22" spans="1:8" ht="15.75">
      <c r="A22" s="10" t="s">
        <v>7</v>
      </c>
      <c r="B22" s="11">
        <v>201596.3</v>
      </c>
      <c r="C22" s="11"/>
      <c r="D22" s="11"/>
      <c r="E22" s="11"/>
      <c r="F22" s="11"/>
      <c r="G22" s="11"/>
      <c r="H22" s="11">
        <f t="shared" si="0"/>
        <v>201596.3</v>
      </c>
    </row>
    <row r="23" spans="1:8" ht="15.75">
      <c r="A23" s="10" t="s">
        <v>8</v>
      </c>
      <c r="B23" s="11"/>
      <c r="C23" s="11">
        <v>51497.4</v>
      </c>
      <c r="D23" s="11">
        <v>4346.6</v>
      </c>
      <c r="E23" s="11">
        <v>11317.4</v>
      </c>
      <c r="F23" s="11">
        <v>4862.4</v>
      </c>
      <c r="G23" s="11">
        <v>7930.7</v>
      </c>
      <c r="H23" s="11">
        <f t="shared" si="0"/>
        <v>79954.49999999999</v>
      </c>
    </row>
    <row r="24" spans="1:8" ht="31.5">
      <c r="A24" s="12" t="s">
        <v>9</v>
      </c>
      <c r="B24" s="11"/>
      <c r="C24" s="11"/>
      <c r="D24" s="11"/>
      <c r="E24" s="11"/>
      <c r="F24" s="11"/>
      <c r="G24" s="11"/>
      <c r="H24" s="11">
        <f t="shared" si="0"/>
        <v>0</v>
      </c>
    </row>
    <row r="25" spans="1:8" ht="15.75">
      <c r="A25" s="8" t="s">
        <v>15</v>
      </c>
      <c r="B25" s="9">
        <f aca="true" t="shared" si="5" ref="B25:G25">B5-B21</f>
        <v>0</v>
      </c>
      <c r="C25" s="9">
        <f t="shared" si="5"/>
        <v>0</v>
      </c>
      <c r="D25" s="9">
        <f t="shared" si="5"/>
        <v>0</v>
      </c>
      <c r="E25" s="9">
        <f>E5-E21</f>
        <v>0</v>
      </c>
      <c r="F25" s="9">
        <f>F5-F21</f>
        <v>0.1000000000003638</v>
      </c>
      <c r="G25" s="9">
        <f t="shared" si="5"/>
        <v>0</v>
      </c>
      <c r="H25" s="9">
        <f t="shared" si="0"/>
        <v>0.1000000000003638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2021-11-11T14:48:13Z</cp:lastPrinted>
  <dcterms:created xsi:type="dcterms:W3CDTF">2016-11-23T08:09:59Z</dcterms:created>
  <dcterms:modified xsi:type="dcterms:W3CDTF">2022-11-07T12:26:41Z</dcterms:modified>
  <cp:category/>
  <cp:version/>
  <cp:contentType/>
  <cp:contentStatus/>
</cp:coreProperties>
</file>